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Dique nº1" sheetId="1" r:id="rId1"/>
  </sheets>
  <definedNames>
    <definedName name="_xlnm.Print_Area" localSheetId="0">'Dique nº1'!$A$1:$O$60</definedName>
  </definedNames>
  <calcPr fullCalcOnLoad="1"/>
</workbook>
</file>

<file path=xl/sharedStrings.xml><?xml version="1.0" encoding="utf-8"?>
<sst xmlns="http://schemas.openxmlformats.org/spreadsheetml/2006/main" count="46" uniqueCount="35">
  <si>
    <t>Arriba</t>
  </si>
  <si>
    <t>Abajo</t>
  </si>
  <si>
    <t>Muestra 1</t>
  </si>
  <si>
    <t>Muestra 2</t>
  </si>
  <si>
    <t>Muestra 3</t>
  </si>
  <si>
    <t>12'5</t>
  </si>
  <si>
    <t>3'20</t>
  </si>
  <si>
    <t>2'5</t>
  </si>
  <si>
    <t>1'6</t>
  </si>
  <si>
    <t>1'25</t>
  </si>
  <si>
    <t>0'75</t>
  </si>
  <si>
    <t>0'63</t>
  </si>
  <si>
    <t>0'50</t>
  </si>
  <si>
    <t>0'40</t>
  </si>
  <si>
    <t>0'30</t>
  </si>
  <si>
    <t>0'25</t>
  </si>
  <si>
    <t>0'20</t>
  </si>
  <si>
    <t>0'16</t>
  </si>
  <si>
    <t>0'125</t>
  </si>
  <si>
    <t>0'100</t>
  </si>
  <si>
    <t>0'080</t>
  </si>
  <si>
    <t>0'070</t>
  </si>
  <si>
    <t>0'063</t>
  </si>
  <si>
    <t>0'050</t>
  </si>
  <si>
    <t>0'040</t>
  </si>
  <si>
    <t>&lt; 0'040</t>
  </si>
  <si>
    <t>TOTAL</t>
  </si>
  <si>
    <t>En gr</t>
  </si>
  <si>
    <t>Dique nº 1</t>
  </si>
  <si>
    <t>Frecuencias</t>
  </si>
  <si>
    <t>%</t>
  </si>
  <si>
    <t>Muestra1</t>
  </si>
  <si>
    <t>Muestra2</t>
  </si>
  <si>
    <t>Muestra3</t>
  </si>
  <si>
    <t>Valor del Tamiz (mm)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</si>
</sst>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</numFmts>
  <fonts count="9"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0" xfId="0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2" fontId="6" fillId="0" borderId="1" xfId="0" applyNumberFormat="1" applyFont="1" applyBorder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Granulometría del Dique Nº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muestra1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'Dique nº1'!$F$3:$F$32</c:f>
              <c:numCache/>
            </c:numRef>
          </c:xVal>
          <c:yVal>
            <c:numRef>
              <c:f>'Dique nº1'!$K$3:$K$32</c:f>
              <c:numCache/>
            </c:numRef>
          </c:yVal>
          <c:smooth val="1"/>
        </c:ser>
        <c:ser>
          <c:idx val="1"/>
          <c:order val="1"/>
          <c:tx>
            <c:v>muestra2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'Dique nº1'!$F$3:$F$32</c:f>
              <c:numCache/>
            </c:numRef>
          </c:xVal>
          <c:yVal>
            <c:numRef>
              <c:f>'Dique nº1'!$M$3:$M$32</c:f>
              <c:numCache/>
            </c:numRef>
          </c:yVal>
          <c:smooth val="1"/>
        </c:ser>
        <c:ser>
          <c:idx val="2"/>
          <c:order val="2"/>
          <c:tx>
            <c:v>muestra3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'Dique nº1'!$F$3:$F$32</c:f>
              <c:numCache/>
            </c:numRef>
          </c:xVal>
          <c:yVal>
            <c:numRef>
              <c:f>'Dique nº1'!$O$3:$O$31</c:f>
              <c:numCache/>
            </c:numRef>
          </c:yVal>
          <c:smooth val="1"/>
        </c:ser>
        <c:axId val="41052015"/>
        <c:axId val="33923816"/>
      </c:scatterChart>
      <c:valAx>
        <c:axId val="41052015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Diámetro de las partículas en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33923816"/>
        <c:crosses val="autoZero"/>
        <c:crossBetween val="midCat"/>
        <c:dispUnits/>
      </c:valAx>
      <c:valAx>
        <c:axId val="339238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pasante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052015"/>
        <c:crossesAt val="0.0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9525</xdr:rowOff>
    </xdr:from>
    <xdr:to>
      <xdr:col>6</xdr:col>
      <xdr:colOff>552450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9525" y="5838825"/>
        <a:ext cx="67532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="75" zoomScaleNormal="75" workbookViewId="0" topLeftCell="A1">
      <selection activeCell="Q12" sqref="Q12"/>
    </sheetView>
  </sheetViews>
  <sheetFormatPr defaultColWidth="11.421875" defaultRowHeight="12.75"/>
  <cols>
    <col min="1" max="1" width="24.00390625" style="0" bestFit="1" customWidth="1"/>
    <col min="2" max="5" width="11.28125" style="0" customWidth="1"/>
    <col min="6" max="6" width="24.00390625" style="0" bestFit="1" customWidth="1"/>
    <col min="7" max="9" width="11.28125" style="0" customWidth="1"/>
    <col min="10" max="10" width="13.8515625" style="0" bestFit="1" customWidth="1"/>
    <col min="11" max="16384" width="11.28125" style="0" customWidth="1"/>
  </cols>
  <sheetData>
    <row r="1" spans="1:256" ht="12.75" customHeight="1">
      <c r="A1" s="10" t="s">
        <v>28</v>
      </c>
      <c r="B1" s="10" t="s">
        <v>0</v>
      </c>
      <c r="C1" s="10" t="s">
        <v>0</v>
      </c>
      <c r="D1" s="10" t="s">
        <v>1</v>
      </c>
      <c r="E1" s="14"/>
      <c r="F1" s="10" t="s">
        <v>28</v>
      </c>
      <c r="G1" s="10" t="s">
        <v>0</v>
      </c>
      <c r="H1" s="10" t="s">
        <v>0</v>
      </c>
      <c r="I1" s="10" t="s">
        <v>1</v>
      </c>
      <c r="J1" s="23" t="s">
        <v>29</v>
      </c>
      <c r="K1" s="24"/>
      <c r="L1" s="24"/>
      <c r="M1" s="24"/>
      <c r="N1" s="24"/>
      <c r="O1" s="25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 customHeight="1">
      <c r="A2" s="10" t="s">
        <v>34</v>
      </c>
      <c r="B2" s="10" t="s">
        <v>2</v>
      </c>
      <c r="C2" s="10" t="s">
        <v>3</v>
      </c>
      <c r="D2" s="10" t="s">
        <v>4</v>
      </c>
      <c r="E2" s="14"/>
      <c r="F2" s="10" t="s">
        <v>34</v>
      </c>
      <c r="G2" s="10" t="s">
        <v>2</v>
      </c>
      <c r="H2" s="10" t="s">
        <v>3</v>
      </c>
      <c r="I2" s="10" t="s">
        <v>4</v>
      </c>
      <c r="J2" s="10" t="s">
        <v>31</v>
      </c>
      <c r="K2" s="10" t="s">
        <v>30</v>
      </c>
      <c r="L2" s="10" t="s">
        <v>32</v>
      </c>
      <c r="M2" s="10" t="s">
        <v>30</v>
      </c>
      <c r="N2" s="10" t="s">
        <v>33</v>
      </c>
      <c r="O2" s="10" t="s">
        <v>30</v>
      </c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5" ht="12.75" customHeight="1">
      <c r="A3" s="10">
        <v>25</v>
      </c>
      <c r="B3" s="5">
        <v>28.4</v>
      </c>
      <c r="C3" s="5">
        <v>0</v>
      </c>
      <c r="D3" s="5">
        <v>0</v>
      </c>
      <c r="E3" s="15"/>
      <c r="F3" s="16">
        <v>0.01</v>
      </c>
      <c r="G3" s="7">
        <v>0.16</v>
      </c>
      <c r="H3" s="7">
        <v>1.73</v>
      </c>
      <c r="I3" s="7">
        <v>3.08</v>
      </c>
      <c r="J3" s="6">
        <v>0.16</v>
      </c>
      <c r="K3" s="9">
        <f>(J3*100)/1008.93</f>
        <v>0.015858384625296106</v>
      </c>
      <c r="L3" s="6">
        <v>1.73</v>
      </c>
      <c r="M3" s="9">
        <f>(L3*100)/993.88</f>
        <v>0.1740652795106049</v>
      </c>
      <c r="N3" s="6">
        <v>3.08</v>
      </c>
      <c r="O3" s="9">
        <f>(N3*100)/994.6</f>
        <v>0.30967223004222805</v>
      </c>
    </row>
    <row r="4" spans="1:15" ht="12.75" customHeight="1">
      <c r="A4" s="10">
        <v>20</v>
      </c>
      <c r="B4" s="5">
        <v>34.85</v>
      </c>
      <c r="C4" s="5">
        <v>0</v>
      </c>
      <c r="D4" s="5">
        <v>22.95</v>
      </c>
      <c r="E4" s="15"/>
      <c r="F4" s="17">
        <v>0.04</v>
      </c>
      <c r="G4" s="7">
        <v>0.18</v>
      </c>
      <c r="H4" s="7">
        <v>2.46</v>
      </c>
      <c r="I4" s="7">
        <v>8.54</v>
      </c>
      <c r="J4" s="8">
        <f>SUM(J3,G4)</f>
        <v>0.33999999999999997</v>
      </c>
      <c r="K4" s="9">
        <f aca="true" t="shared" si="0" ref="K4:K32">(J4*100)/1008.93</f>
        <v>0.033699067328754224</v>
      </c>
      <c r="L4" s="8">
        <f>SUM(L3,H4)</f>
        <v>4.1899999999999995</v>
      </c>
      <c r="M4" s="9">
        <f aca="true" t="shared" si="1" ref="M4:M32">(L4*100)/993.88</f>
        <v>0.42158007002857484</v>
      </c>
      <c r="N4" s="8">
        <f>SUM(N3,I4)</f>
        <v>11.62</v>
      </c>
      <c r="O4" s="9">
        <f aca="true" t="shared" si="2" ref="O4:O32">(N4*100)/994.6</f>
        <v>1.1683088678865876</v>
      </c>
    </row>
    <row r="5" spans="1:15" ht="12.75" customHeight="1">
      <c r="A5" s="10">
        <v>16</v>
      </c>
      <c r="B5" s="5">
        <v>45.24</v>
      </c>
      <c r="C5" s="5">
        <v>17.11</v>
      </c>
      <c r="D5" s="5">
        <v>24.48</v>
      </c>
      <c r="E5" s="15"/>
      <c r="F5" s="17">
        <v>0.05</v>
      </c>
      <c r="G5" s="7">
        <v>0.09</v>
      </c>
      <c r="H5" s="7">
        <v>1.32</v>
      </c>
      <c r="I5" s="7">
        <v>4.92</v>
      </c>
      <c r="J5" s="8">
        <f>SUM(J4,G5)</f>
        <v>0.42999999999999994</v>
      </c>
      <c r="K5" s="9">
        <f t="shared" si="0"/>
        <v>0.04261940868048328</v>
      </c>
      <c r="L5" s="8">
        <f aca="true" t="shared" si="3" ref="L5:L32">SUM(L4,H5)</f>
        <v>5.51</v>
      </c>
      <c r="M5" s="9">
        <f t="shared" si="1"/>
        <v>0.5543928844528515</v>
      </c>
      <c r="N5" s="8">
        <f aca="true" t="shared" si="4" ref="N5:N32">SUM(N4,I5)</f>
        <v>16.54</v>
      </c>
      <c r="O5" s="9">
        <f t="shared" si="2"/>
        <v>1.6629800924994973</v>
      </c>
    </row>
    <row r="6" spans="1:15" ht="12.75" customHeight="1">
      <c r="A6" s="10" t="s">
        <v>5</v>
      </c>
      <c r="B6" s="5">
        <v>38.58</v>
      </c>
      <c r="C6" s="5">
        <v>23.63</v>
      </c>
      <c r="D6" s="5">
        <v>35.99</v>
      </c>
      <c r="E6" s="15"/>
      <c r="F6" s="17">
        <v>0.063</v>
      </c>
      <c r="G6" s="7">
        <v>1.44</v>
      </c>
      <c r="H6" s="7">
        <v>9.7</v>
      </c>
      <c r="I6" s="7">
        <v>17.29</v>
      </c>
      <c r="J6" s="8">
        <f aca="true" t="shared" si="5" ref="J6:J32">SUM(J5,G6)</f>
        <v>1.8699999999999999</v>
      </c>
      <c r="K6" s="9">
        <f t="shared" si="0"/>
        <v>0.18534487030814825</v>
      </c>
      <c r="L6" s="8">
        <f t="shared" si="3"/>
        <v>15.209999999999999</v>
      </c>
      <c r="M6" s="9">
        <f t="shared" si="1"/>
        <v>1.5303658389342778</v>
      </c>
      <c r="N6" s="8">
        <f t="shared" si="4"/>
        <v>33.83</v>
      </c>
      <c r="O6" s="9">
        <f t="shared" si="2"/>
        <v>3.4013673838729135</v>
      </c>
    </row>
    <row r="7" spans="1:15" ht="12.75" customHeight="1">
      <c r="A7" s="10">
        <v>10</v>
      </c>
      <c r="B7" s="5">
        <v>45.44</v>
      </c>
      <c r="C7" s="5">
        <v>29.95</v>
      </c>
      <c r="D7" s="5">
        <v>39.87</v>
      </c>
      <c r="E7" s="15"/>
      <c r="F7" s="17">
        <v>0.07</v>
      </c>
      <c r="G7" s="7">
        <v>0.86</v>
      </c>
      <c r="H7" s="7">
        <v>9.2</v>
      </c>
      <c r="I7" s="7">
        <v>6.28</v>
      </c>
      <c r="J7" s="8">
        <f t="shared" si="5"/>
        <v>2.73</v>
      </c>
      <c r="K7" s="9">
        <f t="shared" si="0"/>
        <v>0.27058368766911484</v>
      </c>
      <c r="L7" s="8">
        <f t="shared" si="3"/>
        <v>24.409999999999997</v>
      </c>
      <c r="M7" s="9">
        <f t="shared" si="1"/>
        <v>2.4560309091640837</v>
      </c>
      <c r="N7" s="8">
        <f t="shared" si="4"/>
        <v>40.11</v>
      </c>
      <c r="O7" s="9">
        <f t="shared" si="2"/>
        <v>4.032776995777197</v>
      </c>
    </row>
    <row r="8" spans="1:15" ht="12.75" customHeight="1">
      <c r="A8" s="10">
        <v>8</v>
      </c>
      <c r="B8" s="5">
        <v>41.47</v>
      </c>
      <c r="C8" s="5">
        <v>37.71</v>
      </c>
      <c r="D8" s="5">
        <v>43.55</v>
      </c>
      <c r="E8" s="15"/>
      <c r="F8" s="17">
        <v>0.08</v>
      </c>
      <c r="G8" s="5">
        <v>3.46</v>
      </c>
      <c r="H8" s="5">
        <v>33.4</v>
      </c>
      <c r="I8" s="5">
        <v>12.4</v>
      </c>
      <c r="J8" s="8">
        <f t="shared" si="5"/>
        <v>6.1899999999999995</v>
      </c>
      <c r="K8" s="9">
        <f t="shared" si="0"/>
        <v>0.6135212551911431</v>
      </c>
      <c r="L8" s="8">
        <f t="shared" si="3"/>
        <v>57.809999999999995</v>
      </c>
      <c r="M8" s="9">
        <f t="shared" si="1"/>
        <v>5.816597577172294</v>
      </c>
      <c r="N8" s="8">
        <f t="shared" si="4"/>
        <v>52.51</v>
      </c>
      <c r="O8" s="9">
        <f t="shared" si="2"/>
        <v>5.279509350492661</v>
      </c>
    </row>
    <row r="9" spans="1:15" ht="12.75" customHeight="1">
      <c r="A9" s="10">
        <v>5</v>
      </c>
      <c r="B9" s="5">
        <v>98.81</v>
      </c>
      <c r="C9" s="5">
        <v>58.61</v>
      </c>
      <c r="D9" s="5">
        <v>71.49</v>
      </c>
      <c r="E9" s="15"/>
      <c r="F9" s="17">
        <v>0.1</v>
      </c>
      <c r="G9" s="5">
        <v>2.78</v>
      </c>
      <c r="H9" s="5">
        <v>10</v>
      </c>
      <c r="I9" s="5">
        <v>19.74</v>
      </c>
      <c r="J9" s="8">
        <f t="shared" si="5"/>
        <v>8.969999999999999</v>
      </c>
      <c r="K9" s="9">
        <f t="shared" si="0"/>
        <v>0.8890606880556629</v>
      </c>
      <c r="L9" s="8">
        <f t="shared" si="3"/>
        <v>67.81</v>
      </c>
      <c r="M9" s="9">
        <f t="shared" si="1"/>
        <v>6.8227552622046925</v>
      </c>
      <c r="N9" s="8">
        <f t="shared" si="4"/>
        <v>72.25</v>
      </c>
      <c r="O9" s="9">
        <f t="shared" si="2"/>
        <v>7.264226824854212</v>
      </c>
    </row>
    <row r="10" spans="1:15" ht="12.75" customHeight="1">
      <c r="A10" s="10">
        <v>4</v>
      </c>
      <c r="B10" s="5">
        <v>54.48</v>
      </c>
      <c r="C10" s="5">
        <v>29.11</v>
      </c>
      <c r="D10" s="5">
        <v>37.93</v>
      </c>
      <c r="E10" s="15"/>
      <c r="F10" s="17">
        <v>0.125</v>
      </c>
      <c r="G10" s="5">
        <v>6.65</v>
      </c>
      <c r="H10" s="5">
        <v>51.9</v>
      </c>
      <c r="I10" s="5">
        <v>18.8</v>
      </c>
      <c r="J10" s="8">
        <f t="shared" si="5"/>
        <v>15.62</v>
      </c>
      <c r="K10" s="9">
        <f t="shared" si="0"/>
        <v>1.5481747990445325</v>
      </c>
      <c r="L10" s="8">
        <f t="shared" si="3"/>
        <v>119.71000000000001</v>
      </c>
      <c r="M10" s="9">
        <f t="shared" si="1"/>
        <v>12.04471364752284</v>
      </c>
      <c r="N10" s="8">
        <f t="shared" si="4"/>
        <v>91.05</v>
      </c>
      <c r="O10" s="9">
        <f t="shared" si="2"/>
        <v>9.154433943293787</v>
      </c>
    </row>
    <row r="11" spans="1:15" ht="12.75" customHeight="1">
      <c r="A11" s="10" t="s">
        <v>6</v>
      </c>
      <c r="B11" s="5">
        <v>68.29</v>
      </c>
      <c r="C11" s="5">
        <v>40.2</v>
      </c>
      <c r="D11" s="5">
        <v>49.48</v>
      </c>
      <c r="E11" s="15"/>
      <c r="F11" s="17">
        <v>0.16</v>
      </c>
      <c r="G11" s="5">
        <v>6.46</v>
      </c>
      <c r="H11" s="5">
        <v>24.4</v>
      </c>
      <c r="I11" s="5">
        <v>33.13</v>
      </c>
      <c r="J11" s="8">
        <f t="shared" si="5"/>
        <v>22.08</v>
      </c>
      <c r="K11" s="9">
        <f t="shared" si="0"/>
        <v>2.188457078290863</v>
      </c>
      <c r="L11" s="8">
        <f t="shared" si="3"/>
        <v>144.11</v>
      </c>
      <c r="M11" s="9">
        <f t="shared" si="1"/>
        <v>14.499738399001894</v>
      </c>
      <c r="N11" s="8">
        <f t="shared" si="4"/>
        <v>124.18</v>
      </c>
      <c r="O11" s="9">
        <f t="shared" si="2"/>
        <v>12.485421274884375</v>
      </c>
    </row>
    <row r="12" spans="1:15" ht="12.75" customHeight="1">
      <c r="A12" s="10" t="s">
        <v>7</v>
      </c>
      <c r="B12" s="5">
        <v>76.42</v>
      </c>
      <c r="C12" s="5">
        <v>42</v>
      </c>
      <c r="D12" s="5">
        <v>58.23</v>
      </c>
      <c r="E12" s="15"/>
      <c r="F12" s="17">
        <v>0.2</v>
      </c>
      <c r="G12" s="5">
        <v>10.49</v>
      </c>
      <c r="H12" s="5">
        <v>33.3</v>
      </c>
      <c r="I12" s="5">
        <v>17.5</v>
      </c>
      <c r="J12" s="8">
        <f t="shared" si="5"/>
        <v>32.57</v>
      </c>
      <c r="K12" s="9">
        <f t="shared" si="0"/>
        <v>3.2281724202868385</v>
      </c>
      <c r="L12" s="8">
        <f t="shared" si="3"/>
        <v>177.41000000000003</v>
      </c>
      <c r="M12" s="9">
        <f t="shared" si="1"/>
        <v>17.85024349015978</v>
      </c>
      <c r="N12" s="8">
        <f t="shared" si="4"/>
        <v>141.68</v>
      </c>
      <c r="O12" s="9">
        <f t="shared" si="2"/>
        <v>14.24492258194249</v>
      </c>
    </row>
    <row r="13" spans="1:15" ht="12.75" customHeight="1">
      <c r="A13" s="10">
        <v>2</v>
      </c>
      <c r="B13" s="5">
        <v>51.53</v>
      </c>
      <c r="C13" s="5">
        <v>30.81</v>
      </c>
      <c r="D13" s="5">
        <v>38.09</v>
      </c>
      <c r="E13" s="15"/>
      <c r="F13" s="17">
        <v>0.25</v>
      </c>
      <c r="G13" s="5">
        <v>14.54</v>
      </c>
      <c r="H13" s="5">
        <v>35.1</v>
      </c>
      <c r="I13" s="5">
        <v>42.15</v>
      </c>
      <c r="J13" s="8">
        <f t="shared" si="5"/>
        <v>47.11</v>
      </c>
      <c r="K13" s="9">
        <f t="shared" si="0"/>
        <v>4.669303123110622</v>
      </c>
      <c r="L13" s="8">
        <f t="shared" si="3"/>
        <v>212.51000000000002</v>
      </c>
      <c r="M13" s="9">
        <f t="shared" si="1"/>
        <v>21.3818569646235</v>
      </c>
      <c r="N13" s="8">
        <f t="shared" si="4"/>
        <v>183.83</v>
      </c>
      <c r="O13" s="9">
        <f t="shared" si="2"/>
        <v>18.482807158656748</v>
      </c>
    </row>
    <row r="14" spans="1:15" ht="12.75" customHeight="1">
      <c r="A14" s="10" t="s">
        <v>8</v>
      </c>
      <c r="B14" s="5">
        <v>71.5</v>
      </c>
      <c r="C14" s="5">
        <v>50.95</v>
      </c>
      <c r="D14" s="5">
        <v>48.29</v>
      </c>
      <c r="E14" s="15"/>
      <c r="F14" s="17">
        <v>0.3</v>
      </c>
      <c r="G14" s="5">
        <v>25.52</v>
      </c>
      <c r="H14" s="5">
        <v>59.6</v>
      </c>
      <c r="I14" s="5">
        <v>56.9</v>
      </c>
      <c r="J14" s="8">
        <f t="shared" si="5"/>
        <v>72.63</v>
      </c>
      <c r="K14" s="9">
        <f t="shared" si="0"/>
        <v>7.198715470845351</v>
      </c>
      <c r="L14" s="8">
        <f t="shared" si="3"/>
        <v>272.11</v>
      </c>
      <c r="M14" s="9">
        <f t="shared" si="1"/>
        <v>27.37855676741659</v>
      </c>
      <c r="N14" s="8">
        <f t="shared" si="4"/>
        <v>240.73000000000002</v>
      </c>
      <c r="O14" s="9">
        <f t="shared" si="2"/>
        <v>24.203699979891415</v>
      </c>
    </row>
    <row r="15" spans="1:15" ht="12.75" customHeight="1">
      <c r="A15" s="10" t="s">
        <v>9</v>
      </c>
      <c r="B15" s="5">
        <v>78.37</v>
      </c>
      <c r="C15" s="5">
        <v>65.95</v>
      </c>
      <c r="D15" s="5">
        <v>58.04</v>
      </c>
      <c r="E15" s="15"/>
      <c r="F15" s="17">
        <v>0.4</v>
      </c>
      <c r="G15" s="5">
        <v>22.19</v>
      </c>
      <c r="H15" s="5">
        <v>41.4</v>
      </c>
      <c r="I15" s="5">
        <v>35.31</v>
      </c>
      <c r="J15" s="8">
        <f t="shared" si="5"/>
        <v>94.82</v>
      </c>
      <c r="K15" s="9">
        <f t="shared" si="0"/>
        <v>9.398075188566105</v>
      </c>
      <c r="L15" s="8">
        <f t="shared" si="3"/>
        <v>313.51</v>
      </c>
      <c r="M15" s="9">
        <f t="shared" si="1"/>
        <v>31.544049583450718</v>
      </c>
      <c r="N15" s="8">
        <f t="shared" si="4"/>
        <v>276.04</v>
      </c>
      <c r="O15" s="9">
        <f t="shared" si="2"/>
        <v>27.75387090287553</v>
      </c>
    </row>
    <row r="16" spans="1:15" ht="12.75" customHeight="1">
      <c r="A16" s="10">
        <v>1</v>
      </c>
      <c r="B16" s="5">
        <v>61.13</v>
      </c>
      <c r="C16" s="5">
        <v>71.84</v>
      </c>
      <c r="D16" s="5">
        <v>54.48</v>
      </c>
      <c r="E16" s="15"/>
      <c r="F16" s="17">
        <v>0.5</v>
      </c>
      <c r="G16" s="5">
        <v>41.77</v>
      </c>
      <c r="H16" s="5">
        <v>78.1</v>
      </c>
      <c r="I16" s="5">
        <v>57.13</v>
      </c>
      <c r="J16" s="8">
        <f t="shared" si="5"/>
        <v>136.59</v>
      </c>
      <c r="K16" s="9">
        <f t="shared" si="0"/>
        <v>13.53810472480747</v>
      </c>
      <c r="L16" s="8">
        <f t="shared" si="3"/>
        <v>391.61</v>
      </c>
      <c r="M16" s="9">
        <f t="shared" si="1"/>
        <v>39.40214110355375</v>
      </c>
      <c r="N16" s="8">
        <f t="shared" si="4"/>
        <v>333.17</v>
      </c>
      <c r="O16" s="9">
        <f t="shared" si="2"/>
        <v>33.49788859843153</v>
      </c>
    </row>
    <row r="17" spans="1:15" ht="12.75" customHeight="1">
      <c r="A17" s="10" t="s">
        <v>10</v>
      </c>
      <c r="B17" s="5">
        <v>60.74</v>
      </c>
      <c r="C17" s="5">
        <v>86.7</v>
      </c>
      <c r="D17" s="5">
        <v>57.62</v>
      </c>
      <c r="E17" s="15"/>
      <c r="F17" s="17">
        <v>0.63</v>
      </c>
      <c r="G17" s="5">
        <v>17.09</v>
      </c>
      <c r="H17" s="5">
        <v>17.7</v>
      </c>
      <c r="I17" s="5">
        <v>20.94</v>
      </c>
      <c r="J17" s="8">
        <f t="shared" si="5"/>
        <v>153.68</v>
      </c>
      <c r="K17" s="9">
        <f t="shared" si="0"/>
        <v>15.231978432596911</v>
      </c>
      <c r="L17" s="8">
        <f t="shared" si="3"/>
        <v>409.31</v>
      </c>
      <c r="M17" s="9">
        <f t="shared" si="1"/>
        <v>41.183040206061094</v>
      </c>
      <c r="N17" s="8">
        <f t="shared" si="4"/>
        <v>354.11</v>
      </c>
      <c r="O17" s="9">
        <f t="shared" si="2"/>
        <v>35.603257590991355</v>
      </c>
    </row>
    <row r="18" spans="1:15" ht="12.75" customHeight="1">
      <c r="A18" s="10" t="s">
        <v>11</v>
      </c>
      <c r="B18" s="5">
        <v>17.09</v>
      </c>
      <c r="C18" s="5">
        <v>17.7</v>
      </c>
      <c r="D18" s="5">
        <v>20.94</v>
      </c>
      <c r="E18" s="15"/>
      <c r="F18" s="17">
        <v>0.75</v>
      </c>
      <c r="G18" s="5">
        <v>60.74</v>
      </c>
      <c r="H18" s="5">
        <v>86.7</v>
      </c>
      <c r="I18" s="5">
        <v>57.62</v>
      </c>
      <c r="J18" s="8">
        <f t="shared" si="5"/>
        <v>214.42000000000002</v>
      </c>
      <c r="K18" s="9">
        <f t="shared" si="0"/>
        <v>21.252217695974945</v>
      </c>
      <c r="L18" s="8">
        <f t="shared" si="3"/>
        <v>496.01</v>
      </c>
      <c r="M18" s="9">
        <f t="shared" si="1"/>
        <v>49.90642733529199</v>
      </c>
      <c r="N18" s="8">
        <f t="shared" si="4"/>
        <v>411.73</v>
      </c>
      <c r="O18" s="9">
        <f t="shared" si="2"/>
        <v>41.39654132314498</v>
      </c>
    </row>
    <row r="19" spans="1:15" ht="12.75" customHeight="1">
      <c r="A19" s="10" t="s">
        <v>12</v>
      </c>
      <c r="B19" s="5">
        <v>41.77</v>
      </c>
      <c r="C19" s="5">
        <v>78.1</v>
      </c>
      <c r="D19" s="5">
        <v>57.13</v>
      </c>
      <c r="E19" s="15"/>
      <c r="F19" s="17">
        <v>1</v>
      </c>
      <c r="G19" s="5">
        <v>61.13</v>
      </c>
      <c r="H19" s="5">
        <v>71.84</v>
      </c>
      <c r="I19" s="5">
        <v>54.48</v>
      </c>
      <c r="J19" s="8">
        <f t="shared" si="5"/>
        <v>275.55</v>
      </c>
      <c r="K19" s="9">
        <f t="shared" si="0"/>
        <v>27.311111771877137</v>
      </c>
      <c r="L19" s="8">
        <f t="shared" si="3"/>
        <v>567.85</v>
      </c>
      <c r="M19" s="9">
        <f t="shared" si="1"/>
        <v>57.13466414456474</v>
      </c>
      <c r="N19" s="8">
        <f t="shared" si="4"/>
        <v>466.21000000000004</v>
      </c>
      <c r="O19" s="9">
        <f t="shared" si="2"/>
        <v>46.87412024934647</v>
      </c>
    </row>
    <row r="20" spans="1:15" ht="12.75" customHeight="1">
      <c r="A20" s="10" t="s">
        <v>13</v>
      </c>
      <c r="B20" s="5">
        <v>22.19</v>
      </c>
      <c r="C20" s="5">
        <v>41.4</v>
      </c>
      <c r="D20" s="5">
        <v>35.31</v>
      </c>
      <c r="E20" s="15"/>
      <c r="F20" s="17">
        <v>1.25</v>
      </c>
      <c r="G20" s="5">
        <v>78.37</v>
      </c>
      <c r="H20" s="5">
        <v>65.95</v>
      </c>
      <c r="I20" s="5">
        <v>58.04</v>
      </c>
      <c r="J20" s="8">
        <f t="shared" si="5"/>
        <v>353.92</v>
      </c>
      <c r="K20" s="9">
        <f t="shared" si="0"/>
        <v>35.07874679115499</v>
      </c>
      <c r="L20" s="8">
        <f t="shared" si="3"/>
        <v>633.8000000000001</v>
      </c>
      <c r="M20" s="9">
        <f t="shared" si="1"/>
        <v>63.77027407735341</v>
      </c>
      <c r="N20" s="8">
        <f t="shared" si="4"/>
        <v>524.25</v>
      </c>
      <c r="O20" s="9">
        <f t="shared" si="2"/>
        <v>52.70963201286949</v>
      </c>
    </row>
    <row r="21" spans="1:15" ht="12.75" customHeight="1">
      <c r="A21" s="10" t="s">
        <v>14</v>
      </c>
      <c r="B21" s="5">
        <v>25.52</v>
      </c>
      <c r="C21" s="5">
        <v>59.6</v>
      </c>
      <c r="D21" s="5">
        <v>56.9</v>
      </c>
      <c r="E21" s="15"/>
      <c r="F21" s="17">
        <v>1.6</v>
      </c>
      <c r="G21" s="5">
        <v>71.5</v>
      </c>
      <c r="H21" s="5">
        <v>50.95</v>
      </c>
      <c r="I21" s="5">
        <v>48.29</v>
      </c>
      <c r="J21" s="8">
        <f t="shared" si="5"/>
        <v>425.42</v>
      </c>
      <c r="K21" s="9">
        <f t="shared" si="0"/>
        <v>42.165462420584184</v>
      </c>
      <c r="L21" s="8">
        <f t="shared" si="3"/>
        <v>684.7500000000001</v>
      </c>
      <c r="M21" s="9">
        <f t="shared" si="1"/>
        <v>68.8966474825935</v>
      </c>
      <c r="N21" s="8">
        <f t="shared" si="4"/>
        <v>572.54</v>
      </c>
      <c r="O21" s="9">
        <f t="shared" si="2"/>
        <v>57.56485019103157</v>
      </c>
    </row>
    <row r="22" spans="1:15" ht="12.75" customHeight="1">
      <c r="A22" s="10" t="s">
        <v>15</v>
      </c>
      <c r="B22" s="5">
        <v>14.54</v>
      </c>
      <c r="C22" s="5">
        <v>35.1</v>
      </c>
      <c r="D22" s="5">
        <v>42.15</v>
      </c>
      <c r="E22" s="15"/>
      <c r="F22" s="17">
        <v>2</v>
      </c>
      <c r="G22" s="5">
        <v>51.53</v>
      </c>
      <c r="H22" s="5">
        <v>30.81</v>
      </c>
      <c r="I22" s="5">
        <v>38.09</v>
      </c>
      <c r="J22" s="8">
        <f t="shared" si="5"/>
        <v>476.95000000000005</v>
      </c>
      <c r="K22" s="9">
        <f t="shared" si="0"/>
        <v>47.27285341896862</v>
      </c>
      <c r="L22" s="8">
        <f t="shared" si="3"/>
        <v>715.5600000000001</v>
      </c>
      <c r="M22" s="9">
        <f t="shared" si="1"/>
        <v>71.99661931017829</v>
      </c>
      <c r="N22" s="8">
        <f t="shared" si="4"/>
        <v>610.63</v>
      </c>
      <c r="O22" s="9">
        <f t="shared" si="2"/>
        <v>61.39453046450834</v>
      </c>
    </row>
    <row r="23" spans="1:15" ht="12.75" customHeight="1">
      <c r="A23" s="10" t="s">
        <v>16</v>
      </c>
      <c r="B23" s="5">
        <v>10.49</v>
      </c>
      <c r="C23" s="5">
        <v>33.3</v>
      </c>
      <c r="D23" s="5">
        <v>17.5</v>
      </c>
      <c r="E23" s="15"/>
      <c r="F23" s="17">
        <v>2.5</v>
      </c>
      <c r="G23" s="5">
        <v>76.42</v>
      </c>
      <c r="H23" s="5">
        <v>42</v>
      </c>
      <c r="I23" s="5">
        <v>58.23</v>
      </c>
      <c r="J23" s="8">
        <f t="shared" si="5"/>
        <v>553.37</v>
      </c>
      <c r="K23" s="9">
        <f t="shared" si="0"/>
        <v>54.84721437562567</v>
      </c>
      <c r="L23" s="8">
        <f t="shared" si="3"/>
        <v>757.5600000000001</v>
      </c>
      <c r="M23" s="9">
        <f t="shared" si="1"/>
        <v>76.22248158731436</v>
      </c>
      <c r="N23" s="8">
        <f t="shared" si="4"/>
        <v>668.86</v>
      </c>
      <c r="O23" s="9">
        <f t="shared" si="2"/>
        <v>67.24914538507943</v>
      </c>
    </row>
    <row r="24" spans="1:15" ht="12.75" customHeight="1">
      <c r="A24" s="10" t="s">
        <v>17</v>
      </c>
      <c r="B24" s="5">
        <v>6.46</v>
      </c>
      <c r="C24" s="5">
        <v>24.4</v>
      </c>
      <c r="D24" s="5">
        <v>33.13</v>
      </c>
      <c r="E24" s="15"/>
      <c r="F24" s="17">
        <v>3.2</v>
      </c>
      <c r="G24" s="5">
        <v>68.29</v>
      </c>
      <c r="H24" s="5">
        <v>40.2</v>
      </c>
      <c r="I24" s="5">
        <v>49.48</v>
      </c>
      <c r="J24" s="8">
        <f t="shared" si="5"/>
        <v>621.66</v>
      </c>
      <c r="K24" s="9">
        <f t="shared" si="0"/>
        <v>61.61577116350986</v>
      </c>
      <c r="L24" s="8">
        <f t="shared" si="3"/>
        <v>797.7600000000001</v>
      </c>
      <c r="M24" s="9">
        <f t="shared" si="1"/>
        <v>80.26723548114462</v>
      </c>
      <c r="N24" s="8">
        <f t="shared" si="4"/>
        <v>718.34</v>
      </c>
      <c r="O24" s="9">
        <f t="shared" si="2"/>
        <v>72.22400965212145</v>
      </c>
    </row>
    <row r="25" spans="1:15" ht="12.75" customHeight="1">
      <c r="A25" s="10" t="s">
        <v>18</v>
      </c>
      <c r="B25" s="5">
        <v>6.65</v>
      </c>
      <c r="C25" s="5">
        <v>51.9</v>
      </c>
      <c r="D25" s="5">
        <v>18.8</v>
      </c>
      <c r="E25" s="15"/>
      <c r="F25" s="17">
        <v>4</v>
      </c>
      <c r="G25" s="5">
        <v>54.48</v>
      </c>
      <c r="H25" s="5">
        <v>29.11</v>
      </c>
      <c r="I25" s="5">
        <v>37.93</v>
      </c>
      <c r="J25" s="8">
        <f t="shared" si="5"/>
        <v>676.14</v>
      </c>
      <c r="K25" s="9">
        <f t="shared" si="0"/>
        <v>67.01555112842318</v>
      </c>
      <c r="L25" s="8">
        <f t="shared" si="3"/>
        <v>826.8700000000001</v>
      </c>
      <c r="M25" s="9">
        <f t="shared" si="1"/>
        <v>83.19616050227393</v>
      </c>
      <c r="N25" s="8">
        <f t="shared" si="4"/>
        <v>756.27</v>
      </c>
      <c r="O25" s="9">
        <f t="shared" si="2"/>
        <v>76.03760305650512</v>
      </c>
    </row>
    <row r="26" spans="1:15" ht="12.75" customHeight="1">
      <c r="A26" s="10" t="s">
        <v>19</v>
      </c>
      <c r="B26" s="5">
        <v>2.78</v>
      </c>
      <c r="C26" s="5">
        <v>10</v>
      </c>
      <c r="D26" s="5">
        <v>19.74</v>
      </c>
      <c r="E26" s="15"/>
      <c r="F26" s="17">
        <v>5</v>
      </c>
      <c r="G26" s="5">
        <v>98.81</v>
      </c>
      <c r="H26" s="5">
        <v>58.61</v>
      </c>
      <c r="I26" s="5">
        <v>71.49</v>
      </c>
      <c r="J26" s="8">
        <f t="shared" si="5"/>
        <v>774.95</v>
      </c>
      <c r="K26" s="9">
        <f t="shared" si="0"/>
        <v>76.80909478358261</v>
      </c>
      <c r="L26" s="8">
        <f t="shared" si="3"/>
        <v>885.4800000000001</v>
      </c>
      <c r="M26" s="9">
        <f t="shared" si="1"/>
        <v>89.09325069424882</v>
      </c>
      <c r="N26" s="8">
        <f t="shared" si="4"/>
        <v>827.76</v>
      </c>
      <c r="O26" s="9">
        <f t="shared" si="2"/>
        <v>83.2254172531671</v>
      </c>
    </row>
    <row r="27" spans="1:15" ht="12.75" customHeight="1">
      <c r="A27" s="10" t="s">
        <v>20</v>
      </c>
      <c r="B27" s="5">
        <v>3.46</v>
      </c>
      <c r="C27" s="5">
        <v>33.4</v>
      </c>
      <c r="D27" s="5">
        <v>12.4</v>
      </c>
      <c r="E27" s="15"/>
      <c r="F27" s="17">
        <v>8</v>
      </c>
      <c r="G27" s="5">
        <v>41.47</v>
      </c>
      <c r="H27" s="5">
        <v>37.71</v>
      </c>
      <c r="I27" s="5">
        <v>43.55</v>
      </c>
      <c r="J27" s="8">
        <f t="shared" si="5"/>
        <v>816.4200000000001</v>
      </c>
      <c r="K27" s="9">
        <f t="shared" si="0"/>
        <v>80.91938984865155</v>
      </c>
      <c r="L27" s="8">
        <f t="shared" si="3"/>
        <v>923.1900000000002</v>
      </c>
      <c r="M27" s="9">
        <f t="shared" si="1"/>
        <v>92.887471324506</v>
      </c>
      <c r="N27" s="8">
        <f t="shared" si="4"/>
        <v>871.31</v>
      </c>
      <c r="O27" s="9">
        <f t="shared" si="2"/>
        <v>87.60406193444601</v>
      </c>
    </row>
    <row r="28" spans="1:15" ht="12.75" customHeight="1">
      <c r="A28" s="10" t="s">
        <v>21</v>
      </c>
      <c r="B28" s="5">
        <v>0.86</v>
      </c>
      <c r="C28" s="5">
        <v>9.2</v>
      </c>
      <c r="D28" s="5">
        <v>6.28</v>
      </c>
      <c r="E28" s="15"/>
      <c r="F28" s="17">
        <v>10</v>
      </c>
      <c r="G28" s="5">
        <v>45.44</v>
      </c>
      <c r="H28" s="5">
        <v>29.95</v>
      </c>
      <c r="I28" s="5">
        <v>39.87</v>
      </c>
      <c r="J28" s="8">
        <f t="shared" si="5"/>
        <v>861.8600000000001</v>
      </c>
      <c r="K28" s="9">
        <f t="shared" si="0"/>
        <v>85.42317108223565</v>
      </c>
      <c r="L28" s="8">
        <f t="shared" si="3"/>
        <v>953.1400000000002</v>
      </c>
      <c r="M28" s="9">
        <f t="shared" si="1"/>
        <v>95.90091359117802</v>
      </c>
      <c r="N28" s="8">
        <f t="shared" si="4"/>
        <v>911.18</v>
      </c>
      <c r="O28" s="9">
        <f t="shared" si="2"/>
        <v>91.61270862658355</v>
      </c>
    </row>
    <row r="29" spans="1:15" ht="12.75" customHeight="1">
      <c r="A29" s="10" t="s">
        <v>22</v>
      </c>
      <c r="B29" s="5">
        <v>1.44</v>
      </c>
      <c r="C29" s="5">
        <v>9.7</v>
      </c>
      <c r="D29" s="5">
        <v>17.29</v>
      </c>
      <c r="E29" s="15"/>
      <c r="F29" s="17">
        <v>12.5</v>
      </c>
      <c r="G29" s="5">
        <v>38.58</v>
      </c>
      <c r="H29" s="5">
        <v>23.63</v>
      </c>
      <c r="I29" s="5">
        <v>35.99</v>
      </c>
      <c r="J29" s="8">
        <f t="shared" si="5"/>
        <v>900.4400000000002</v>
      </c>
      <c r="K29" s="9">
        <f t="shared" si="0"/>
        <v>89.24702407501017</v>
      </c>
      <c r="L29" s="8">
        <f t="shared" si="3"/>
        <v>976.7700000000002</v>
      </c>
      <c r="M29" s="9">
        <f t="shared" si="1"/>
        <v>98.27846420090958</v>
      </c>
      <c r="N29" s="8">
        <f t="shared" si="4"/>
        <v>947.17</v>
      </c>
      <c r="O29" s="9">
        <f t="shared" si="2"/>
        <v>95.23124874321336</v>
      </c>
    </row>
    <row r="30" spans="1:15" ht="12.75" customHeight="1">
      <c r="A30" s="10" t="s">
        <v>23</v>
      </c>
      <c r="B30" s="5">
        <v>0.09</v>
      </c>
      <c r="C30" s="5">
        <v>1.32</v>
      </c>
      <c r="D30" s="5">
        <v>4.92</v>
      </c>
      <c r="E30" s="15"/>
      <c r="F30" s="17">
        <v>16</v>
      </c>
      <c r="G30" s="5">
        <v>45.24</v>
      </c>
      <c r="H30" s="5">
        <v>17.11</v>
      </c>
      <c r="I30" s="5">
        <v>24.48</v>
      </c>
      <c r="J30" s="8">
        <f t="shared" si="5"/>
        <v>945.6800000000002</v>
      </c>
      <c r="K30" s="9">
        <f t="shared" si="0"/>
        <v>93.73098232781265</v>
      </c>
      <c r="L30" s="8">
        <f t="shared" si="3"/>
        <v>993.8800000000002</v>
      </c>
      <c r="M30" s="9">
        <f t="shared" si="1"/>
        <v>100.00000000000003</v>
      </c>
      <c r="N30" s="8">
        <f t="shared" si="4"/>
        <v>971.65</v>
      </c>
      <c r="O30" s="9">
        <f t="shared" si="2"/>
        <v>97.69253971445806</v>
      </c>
    </row>
    <row r="31" spans="1:15" ht="12.75" customHeight="1">
      <c r="A31" s="10" t="s">
        <v>24</v>
      </c>
      <c r="B31" s="5">
        <v>0.18</v>
      </c>
      <c r="C31" s="5">
        <v>2.46</v>
      </c>
      <c r="D31" s="5">
        <v>8.54</v>
      </c>
      <c r="E31" s="15"/>
      <c r="F31" s="17">
        <v>20</v>
      </c>
      <c r="G31" s="5">
        <v>34.85</v>
      </c>
      <c r="H31" s="5">
        <v>0</v>
      </c>
      <c r="I31" s="5">
        <v>22.95</v>
      </c>
      <c r="J31" s="8">
        <f t="shared" si="5"/>
        <v>980.5300000000002</v>
      </c>
      <c r="K31" s="9">
        <f t="shared" si="0"/>
        <v>97.18513672900995</v>
      </c>
      <c r="L31" s="8">
        <f t="shared" si="3"/>
        <v>993.8800000000002</v>
      </c>
      <c r="M31" s="9">
        <f t="shared" si="1"/>
        <v>100.00000000000003</v>
      </c>
      <c r="N31" s="8">
        <f t="shared" si="4"/>
        <v>994.6</v>
      </c>
      <c r="O31" s="9">
        <f t="shared" si="2"/>
        <v>100</v>
      </c>
    </row>
    <row r="32" spans="1:15" ht="12.75" customHeight="1">
      <c r="A32" s="10" t="s">
        <v>25</v>
      </c>
      <c r="B32" s="5">
        <v>0.16</v>
      </c>
      <c r="C32" s="5">
        <v>1.73</v>
      </c>
      <c r="D32" s="5">
        <v>3.08</v>
      </c>
      <c r="E32" s="15"/>
      <c r="F32" s="17">
        <v>25</v>
      </c>
      <c r="G32" s="5">
        <v>28.4</v>
      </c>
      <c r="H32" s="5">
        <v>0</v>
      </c>
      <c r="I32" s="5">
        <v>0</v>
      </c>
      <c r="J32" s="8">
        <f t="shared" si="5"/>
        <v>1008.9300000000002</v>
      </c>
      <c r="K32" s="9">
        <f t="shared" si="0"/>
        <v>100.00000000000001</v>
      </c>
      <c r="L32" s="8">
        <f t="shared" si="3"/>
        <v>993.8800000000002</v>
      </c>
      <c r="M32" s="9">
        <f t="shared" si="1"/>
        <v>100.00000000000003</v>
      </c>
      <c r="N32" s="8">
        <f t="shared" si="4"/>
        <v>994.6</v>
      </c>
      <c r="O32" s="9">
        <f t="shared" si="2"/>
        <v>100</v>
      </c>
    </row>
    <row r="33" spans="1:15" ht="12.75" customHeight="1">
      <c r="A33" s="10"/>
      <c r="B33" s="13"/>
      <c r="C33" s="13"/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 customHeight="1">
      <c r="A34" s="10" t="s">
        <v>26</v>
      </c>
      <c r="B34" s="13">
        <f>SUM(B3:B32)</f>
        <v>1008.9300000000001</v>
      </c>
      <c r="C34" s="13">
        <f>SUM(C3:C32)</f>
        <v>993.8800000000002</v>
      </c>
      <c r="D34" s="13">
        <f>SUM(D3:D32)</f>
        <v>994.5999999999999</v>
      </c>
      <c r="E34" s="11" t="s">
        <v>27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22" customFormat="1" ht="12.75" customHeight="1">
      <c r="A35" s="18"/>
      <c r="B35" s="19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s="22" customFormat="1" ht="12.75" customHeight="1">
      <c r="A36" s="18"/>
      <c r="B36" s="19"/>
      <c r="C36" s="19"/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</row>
  </sheetData>
  <mergeCells count="1">
    <mergeCell ref="J1:O1"/>
  </mergeCells>
  <printOptions/>
  <pageMargins left="0.7875" right="0.7875" top="0.7875" bottom="0.7875" header="0.5" footer="0.5"/>
  <pageSetup horizontalDpi="300" verticalDpi="300" orientation="landscape" paperSize="9" scale="63" r:id="rId2"/>
  <headerFooter alignWithMargins="0">
    <oddHeader>&amp;C&amp;A</oddHeader>
    <oddFooter>&amp;CPágina &amp;P</oddFooter>
  </headerFooter>
  <rowBreaks count="1" manualBreakCount="1">
    <brk id="35" max="255" man="1"/>
  </rowBreaks>
  <colBreaks count="2" manualBreakCount="2">
    <brk id="15" max="65535" man="1"/>
    <brk id="214" max="5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Abelardo López Palacios</cp:lastModifiedBy>
  <cp:lastPrinted>2003-10-12T22:16:44Z</cp:lastPrinted>
  <dcterms:created xsi:type="dcterms:W3CDTF">2003-07-06T16:19:18Z</dcterms:created>
  <dcterms:modified xsi:type="dcterms:W3CDTF">2003-12-06T11:49:31Z</dcterms:modified>
  <cp:category/>
  <cp:version/>
  <cp:contentType/>
  <cp:contentStatus/>
  <cp:revision>1</cp:revision>
</cp:coreProperties>
</file>